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orgio.marenco\Desktop\"/>
    </mc:Choice>
  </mc:AlternateContent>
  <bookViews>
    <workbookView xWindow="0" yWindow="0" windowWidth="19200" windowHeight="761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G29" i="1"/>
  <c r="B79" i="1"/>
  <c r="B75" i="1"/>
  <c r="B66" i="1"/>
  <c r="B62" i="1"/>
  <c r="B53" i="1"/>
  <c r="F43" i="1"/>
  <c r="E43" i="1"/>
  <c r="B43" i="1"/>
  <c r="H39" i="1"/>
  <c r="G36" i="1"/>
  <c r="G82" i="1" s="1"/>
  <c r="F36" i="1"/>
  <c r="E36" i="1"/>
  <c r="G35" i="1"/>
  <c r="H34" i="1"/>
  <c r="F29" i="1"/>
  <c r="B19" i="1"/>
  <c r="E14" i="1"/>
  <c r="G11" i="1"/>
  <c r="E11" i="1"/>
  <c r="E29" i="1" s="1"/>
  <c r="B54" i="1" l="1"/>
  <c r="B67" i="1"/>
  <c r="B80" i="1"/>
  <c r="E82" i="1"/>
  <c r="F82" i="1"/>
  <c r="H11" i="1"/>
  <c r="B82" i="1" l="1"/>
</calcChain>
</file>

<file path=xl/sharedStrings.xml><?xml version="1.0" encoding="utf-8"?>
<sst xmlns="http://schemas.openxmlformats.org/spreadsheetml/2006/main" count="206" uniqueCount="133">
  <si>
    <t>SCHEMA T15 CONTO ANNUALE 2020</t>
  </si>
  <si>
    <t>non caricare
è solo ai fini di verifica mia</t>
  </si>
  <si>
    <t>Macrocategoria: ND PERSONALE NON DIRIGENTE
Risorse per il finanziamento del Fondo
(voci di entrata)</t>
  </si>
  <si>
    <t>Importo</t>
  </si>
  <si>
    <t>importo arrond.</t>
  </si>
  <si>
    <t>Macrocategoria: ND PERSONALE NON DIRIGENTE
Utilizzo del Fondo (voci di uscita)</t>
  </si>
  <si>
    <t>IMPORTO arrotondato SCHEDA T15 A PAREGGIO</t>
  </si>
  <si>
    <r>
      <t xml:space="preserve">IMPORTO erogato arrot. SCHEDA T15 A CONSUNTIVO
</t>
    </r>
    <r>
      <rPr>
        <b/>
        <sz val="10"/>
        <color rgb="FFFF0000"/>
        <rFont val="Arial"/>
        <family val="2"/>
      </rPr>
      <t>da rivedere e confermare prima di aprire conto annuale 2021</t>
    </r>
  </si>
  <si>
    <t>diff</t>
  </si>
  <si>
    <t>NOTE</t>
  </si>
  <si>
    <t>Fondo risorse decentrate</t>
  </si>
  <si>
    <t>Risorse fisse aventi carattere di certezza e stabilità</t>
  </si>
  <si>
    <t>Destinazioni effettivamente erogate a valere sul fondo dell'anno di riferimento</t>
  </si>
  <si>
    <t>F00B - ART 67 C 1 CCNL 16-18 - UNICO IMPORTO CONSOLIDATO 2017</t>
  </si>
  <si>
    <r>
      <rPr>
        <b/>
        <sz val="10"/>
        <rFont val="Arial"/>
        <family val="2"/>
      </rPr>
      <t>U00C - ART 68 C 1</t>
    </r>
    <r>
      <rPr>
        <sz val="10"/>
        <rFont val="Arial"/>
      </rPr>
      <t xml:space="preserve"> CCNL 16-18 - DIFFERENZIALI PROGR. EC. STORICHE</t>
    </r>
  </si>
  <si>
    <r>
      <rPr>
        <b/>
        <sz val="9"/>
        <color rgb="FFFF0000"/>
        <rFont val="Calibri"/>
        <family val="2"/>
        <scheme val="minor"/>
      </rPr>
      <t>arrotondato per difetto</t>
    </r>
    <r>
      <rPr>
        <sz val="9"/>
        <rFont val="Calibri"/>
        <family val="2"/>
        <scheme val="minor"/>
      </rPr>
      <t xml:space="preserve"> ai fini di pareggio il totale complessivo reale è 111.671,45 quindi ai fini del totale arrotondato ho fatto venire 111.671</t>
    </r>
  </si>
  <si>
    <r>
      <t xml:space="preserve">F10Y - ART 67 C </t>
    </r>
    <r>
      <rPr>
        <b/>
        <sz val="11"/>
        <color indexed="10"/>
        <rFont val="Calibri"/>
        <family val="2"/>
      </rPr>
      <t>1 (2)</t>
    </r>
    <r>
      <rPr>
        <sz val="10"/>
        <rFont val="Arial"/>
      </rPr>
      <t xml:space="preserve"> L A CCNL 16-18 - </t>
    </r>
    <r>
      <rPr>
        <b/>
        <sz val="10"/>
        <rFont val="Arial"/>
        <family val="2"/>
      </rPr>
      <t xml:space="preserve">INCREM 83,20 </t>
    </r>
    <r>
      <rPr>
        <sz val="10"/>
        <rFont val="Arial"/>
      </rPr>
      <t>EURO DAL 31.12.2018</t>
    </r>
  </si>
  <si>
    <r>
      <rPr>
        <b/>
        <sz val="10"/>
        <rFont val="Arial"/>
        <family val="2"/>
      </rPr>
      <t>U00D - ART 68 C 1</t>
    </r>
    <r>
      <rPr>
        <sz val="10"/>
        <rFont val="Arial"/>
      </rPr>
      <t xml:space="preserve"> CCNL 16-18 - IND. COMPARTO QUOTA CARICO FONDO</t>
    </r>
  </si>
  <si>
    <t>F00Z - ART 67 C 2 L B CCNL 16-18 - RIDET. PER INCREM. STIP. CCNL</t>
  </si>
  <si>
    <t>U00E - ART 68 C 1 CCNL 16-18 - INCREM. IND. PERS. ASILI NIDO</t>
  </si>
  <si>
    <t/>
  </si>
  <si>
    <t>F00C - ART 67 C 2 L C CCNL 16-18 - RIA E ASS. AD PERS. CESSATO</t>
  </si>
  <si>
    <t>U00F - ART 68 C 1 CCNL 16-18 - IND. PERS. EX VIII QUALIFICA FUNZ.</t>
  </si>
  <si>
    <t>F70A - ART 2 C 3 DLGS 165/2001 - RISP. TRATT. EC. PRE-CCNL 94-97</t>
  </si>
  <si>
    <t>U00G - ART 68 C 2 L A CCNL 16-18 - PERFORMANCE ORGANIZZATIVA</t>
  </si>
  <si>
    <t>F00D - ART 67 C 2 L E CCNL 16-18-INCREM. PERS. TRASF. DISP. LEGGE</t>
  </si>
  <si>
    <t>U00H - ART 68 C 2 L B CCNL 16-18 - PERFORMANCE INDIVIDUALE</t>
  </si>
  <si>
    <r>
      <t>SAREBBERO 28.180,50
include fondo (</t>
    </r>
    <r>
      <rPr>
        <b/>
        <sz val="9"/>
        <rFont val="Calibri"/>
        <family val="2"/>
      </rPr>
      <t>parte fissa e variabile</t>
    </r>
    <r>
      <rPr>
        <sz val="9"/>
        <rFont val="Calibri"/>
        <family val="2"/>
      </rPr>
      <t xml:space="preserve">) </t>
    </r>
    <r>
      <rPr>
        <b/>
        <sz val="11"/>
        <color indexed="10"/>
        <rFont val="Calibri"/>
        <family val="2"/>
      </rPr>
      <t>+ obiettivi sia finanziati in parte stabile che variabile</t>
    </r>
    <r>
      <rPr>
        <sz val="11"/>
        <rFont val="Calibri"/>
        <family val="2"/>
      </rPr>
      <t xml:space="preserve"> </t>
    </r>
    <r>
      <rPr>
        <sz val="9"/>
        <rFont val="Calibri"/>
        <family val="2"/>
      </rPr>
      <t>(art. 67 c. 5) parlato con NEGRI il 6/6.</t>
    </r>
  </si>
  <si>
    <t>F00E - ART 67 C 2 L E CCNL 16-18 - INCREM. ALTRO PERS. TRASF.</t>
  </si>
  <si>
    <r>
      <t>U00J - ART 68 C 2 L C CCNL 16-18 -</t>
    </r>
    <r>
      <rPr>
        <b/>
        <sz val="10"/>
        <rFont val="Arial"/>
        <family val="2"/>
      </rPr>
      <t xml:space="preserve"> IND. COND. LAV. EX ART.70-BIS</t>
    </r>
  </si>
  <si>
    <t>il 68 c. 2 lett. c) rinvia al 70 bis include Rischio 1.160,00  e Maneggio Valori 1.608,00</t>
  </si>
  <si>
    <t>F00J - ART 67 C 2 L F CCNL 16-18 - RID. STAB. ORG. DIR. REGIONI</t>
  </si>
  <si>
    <t>U00K - ART 68 C 2 L D CCNL 16-18 - TURNO - REPER. - LAV. FEST.</t>
  </si>
  <si>
    <t>F00K - ART 67 C 2 L G CCNL 16-18 - INCREM. RIDUZ. STAB. STRAORD.</t>
  </si>
  <si>
    <r>
      <t>U00L - ART 68 C 2 L E CCNL 16-18 -</t>
    </r>
    <r>
      <rPr>
        <b/>
        <sz val="10"/>
        <rFont val="Arial"/>
        <family val="2"/>
      </rPr>
      <t xml:space="preserve"> SPECIFICHE RESPONSABILITÀ</t>
    </r>
  </si>
  <si>
    <t>il 68 c. 2 lett. e) rinvia al 70 quinquies. Include comma 1 euro 3.266,66 (Cervetti Bertana, Frattini, Maranzana ) + comma 2 euro 1.050 (Maldi, Barisione e Ricci)</t>
  </si>
  <si>
    <t>F00M - ART 67 C 2 L H CCNL 16-18 - INCREM. DOT ORG E RELAT COPERT</t>
  </si>
  <si>
    <r>
      <t>U22I - ART 113 DLGS 50/2016 -</t>
    </r>
    <r>
      <rPr>
        <b/>
        <sz val="10"/>
        <rFont val="Arial"/>
        <family val="2"/>
      </rPr>
      <t xml:space="preserve"> INCENTIVI FUNZIONI TECNICHE</t>
    </r>
  </si>
  <si>
    <r>
      <rPr>
        <b/>
        <sz val="10"/>
        <rFont val="Arial"/>
        <family val="2"/>
      </rPr>
      <t>F15K - ART 67 C 2 L H CCNL 16-18 -</t>
    </r>
    <r>
      <rPr>
        <b/>
        <sz val="10"/>
        <color indexed="10"/>
        <rFont val="Arial"/>
        <family val="2"/>
      </rPr>
      <t xml:space="preserve"> </t>
    </r>
    <r>
      <rPr>
        <b/>
        <u/>
        <sz val="11"/>
        <color indexed="10"/>
        <rFont val="Calibri"/>
        <family val="2"/>
      </rPr>
      <t>NUOVE ASS</t>
    </r>
    <r>
      <rPr>
        <b/>
        <sz val="10"/>
        <rFont val="Arial"/>
        <family val="2"/>
      </rPr>
      <t>. ART 33 CC 1-2 DL34/19</t>
    </r>
  </si>
  <si>
    <t>U23I - ART 92 CC 5-6 DLGS 163/2006 - INCENTIVI PROG.NE AD ES.TO</t>
  </si>
  <si>
    <t>F10K - ART 1 C 800 L 205/2017 - ARMONIZZ PERS PROVINCE TRANSITATO</t>
  </si>
  <si>
    <t>U00N - ART 9 L 114/14 ART 21 C 1 R.D. 1611/33 - COMP. AVVOCATI</t>
  </si>
  <si>
    <t>F998 - ALTRE RISORSE FISSE CON CARATTERE DI CERTEZZA E STABILITÀ</t>
  </si>
  <si>
    <t>U04C - ART 1 C 1091 L 145/2017 - INCENTIVI 2019 REC. EV. IMU E TARI</t>
  </si>
  <si>
    <t>Totale Risorse fisse con carattere di certezza e stabilità</t>
  </si>
  <si>
    <t>U00P - ART 70-TER CCNL 16-18 - COMPENSI ISTAT</t>
  </si>
  <si>
    <t>Risorse di parte variabile</t>
  </si>
  <si>
    <t>U00Q - ART 68 C 2 L G CCNL 16-18 - ALTRE SPEC. DISP. DI LEGGE</t>
  </si>
  <si>
    <t>F50H - ART 43 L 449/1997 - ENTR. CONTO TERZI O UTENZA O SPONSOR.</t>
  </si>
  <si>
    <t>U00R - ART 68 C 2 L H CCNL 16-18 - MESSI NOTIFICATORI</t>
  </si>
  <si>
    <t>F96H - ART 16 CC 4-5-6 DL 98/11 - RISP. PIANI RAZIONALIZZAZIONE</t>
  </si>
  <si>
    <t>U00S - ART 68 C 2 L I CCNL 16-18 - RIS. PERS. DA CASE DA GIOCO</t>
  </si>
  <si>
    <t>F00N - ART 113 DLGS 50/2016 - QUOTE INCENTIVI FUNZIONI TECNICHE</t>
  </si>
  <si>
    <r>
      <t xml:space="preserve">U00T - ART 68 C 2 L J CCNL 16-18 </t>
    </r>
    <r>
      <rPr>
        <b/>
        <sz val="10"/>
        <rFont val="Arial"/>
        <family val="2"/>
      </rPr>
      <t>- PEO ANNO DI RIFERIMENTO</t>
    </r>
  </si>
  <si>
    <t>da Det. 19/Segr/2021 il mandato è lievemente diverso - senti Caria da verificare</t>
  </si>
  <si>
    <t>F00Q - ART 92 CC 5-6  DLGS 163/06 - QUOTE PROG.NE AD ESAURIMENTO</t>
  </si>
  <si>
    <t>U01B - ART 56-TER CCNL 16-18 - PL SERV. AGG  INIZ PRIVATA</t>
  </si>
  <si>
    <t>F10M - ART 9 C 3 L 114/14 - COMP AVVOCATI CARICO CONTROPARTI</t>
  </si>
  <si>
    <t>U00M - ART 56-QUATER L C CCNL16-18 - PL INC PROV VIOLAZ CODICE STR</t>
  </si>
  <si>
    <t>F10N - ART 9 C 6 L 114/14 - COMP AVVOCATI SPESE COMPENSATE</t>
  </si>
  <si>
    <r>
      <t>U00V - ART</t>
    </r>
    <r>
      <rPr>
        <b/>
        <sz val="10"/>
        <rFont val="Arial"/>
        <family val="2"/>
      </rPr>
      <t xml:space="preserve"> 56-QUINQUIES CCNL 16-18 - PL INDENNITÀ DI SERV. ESTERNO</t>
    </r>
  </si>
  <si>
    <t>Burrone + Pestarino</t>
  </si>
  <si>
    <r>
      <t xml:space="preserve">F10L - ART 1 C 1091 L 145/2018 - </t>
    </r>
    <r>
      <rPr>
        <b/>
        <sz val="10"/>
        <rFont val="Arial"/>
        <family val="2"/>
      </rPr>
      <t>REC. EV. IMU E TARI</t>
    </r>
    <r>
      <rPr>
        <b/>
        <i/>
        <sz val="10"/>
        <rFont val="Arial"/>
        <family val="2"/>
      </rPr>
      <t xml:space="preserve"> (se approvi Bil. entro 31/12)</t>
    </r>
  </si>
  <si>
    <r>
      <t xml:space="preserve">U00Y - ART </t>
    </r>
    <r>
      <rPr>
        <b/>
        <sz val="10"/>
        <rFont val="Arial"/>
        <family val="2"/>
      </rPr>
      <t>56-SEXIES CCNL 16-18 - PL INDENNITÀ DI FUNZIONE</t>
    </r>
  </si>
  <si>
    <t>Burrone</t>
  </si>
  <si>
    <t>F16T - ART 4 C 9 DL 19/2020 - RIS IND ORD PUBBL PL ATTIV COVID-19</t>
  </si>
  <si>
    <t>U998 - ALTRI ISTITUTI NON COMPRESI FRA I PRECEDENTI</t>
  </si>
  <si>
    <t>F00S - ART 70-TER CCNL 16-18 - CONTR ISTAT E ENTI PUBBL AUTORIZZ</t>
  </si>
  <si>
    <t>totale Destinazioni erogate per prestazioni rese nell'anno di riferimento Fondo risorse decentrate</t>
  </si>
  <si>
    <t>F00V - ART 56-TER CCNL 16-18 - RISORSE SERV AGG PL INIZ PRIVATA</t>
  </si>
  <si>
    <t>F01V - ART 56-QUATER L C CCNL 16-18 - PROV. VIOLAZ. CODICE STRADA</t>
  </si>
  <si>
    <t>Posizioni organizzative (bilancio)</t>
  </si>
  <si>
    <t>F00T - ART 67 C 3 L C CCNL 16-18 - ALTRE SPEC. DISP. DI LEGGE</t>
  </si>
  <si>
    <t>Destinazioni erogate per prestazioni rese nell'anno di riferimento</t>
  </si>
  <si>
    <r>
      <t>F00U - ART 67 C 3 L D CCNL 16-18-</t>
    </r>
    <r>
      <rPr>
        <b/>
        <sz val="10"/>
        <rFont val="Arial"/>
        <family val="2"/>
      </rPr>
      <t>RIA CESS ANNO PREC MENSIL RESIDUE</t>
    </r>
  </si>
  <si>
    <r>
      <t xml:space="preserve">U00U - ART 15 C 1 CCNL 16-18 - RETRIB. DI POSIZIONE
</t>
    </r>
    <r>
      <rPr>
        <b/>
        <sz val="10"/>
        <rFont val="Arial"/>
        <family val="2"/>
      </rPr>
      <t>da Decreto Sindacale 6/2021</t>
    </r>
  </si>
  <si>
    <t>F00W - ART 67 C 3 L E CCNL 16-18 -RISP. STRAORD. CONS. ANNO PREC.</t>
  </si>
  <si>
    <r>
      <t xml:space="preserve">U00W - ART 15 C 1 CCNL 16-18 - RETRIB. DI RISULTATO
</t>
    </r>
    <r>
      <rPr>
        <b/>
        <sz val="10"/>
        <rFont val="Arial"/>
        <family val="2"/>
      </rPr>
      <t>da Decreto Sindacale 6/2021</t>
    </r>
  </si>
  <si>
    <t>F00X - ART 67 C 3 L F CCNL 16-18 - MESSI NOTIFICATORI</t>
  </si>
  <si>
    <t>U00X - ART 15 C 6 CCNL 16-18 - RETRIB. DI RISULTATO INC. INTERIM</t>
  </si>
  <si>
    <t>F00Y - ART 67 C 3 L G CCNL 16-18 - RIS. PERS. DA CASE DA GIOCO</t>
  </si>
  <si>
    <t>totale Destinazioni erogate per prestazioni rese nell'anno di riferimento P.O. (bilancio)</t>
  </si>
  <si>
    <t>F01J - ART 67 C 3 L H CCNL 16-18 - INTEGRAZIONE 1,2% M.S. 1997</t>
  </si>
  <si>
    <r>
      <t>F01K - ART 67 C 3 L I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49"/>
        <rFont val="Arial"/>
        <family val="2"/>
      </rPr>
      <t>e 67 C5 Lett. B</t>
    </r>
    <r>
      <rPr>
        <b/>
        <sz val="10"/>
        <rFont val="Arial"/>
        <family val="2"/>
      </rPr>
      <t xml:space="preserve"> CCNL 16-18-RIS. OBIETT. ENTE ANCHE MANTEN.</t>
    </r>
  </si>
  <si>
    <t>Straordinario (bilancio)</t>
  </si>
  <si>
    <t>F01L - ART 23 CC 4, 6 DLGS 75/2017 - RIS. SPERIMENTAZIONE</t>
  </si>
  <si>
    <t>U05P - ART 14 CCNL 98-01 - STRAORDINARIO ORDINARIO</t>
  </si>
  <si>
    <t>effettivo 61,96 nella T15 ci vanno le cifre non arrotondate</t>
  </si>
  <si>
    <t>F01M - ART 67 C 3 L K CCNL 16-18-INTEGR. PERS. TRASF. CORSO D'ANNO</t>
  </si>
  <si>
    <t>U05Q - ART 39 CCNL 14.9.00 - STRAORD ELETTORALE</t>
  </si>
  <si>
    <t>voce da detrarre dal tetto art. 23</t>
  </si>
  <si>
    <r>
      <t xml:space="preserve">F01N - ART 68 C 1 </t>
    </r>
    <r>
      <rPr>
        <b/>
        <sz val="10"/>
        <rFont val="Arial"/>
        <family val="2"/>
      </rPr>
      <t>CCNL 16-18-RIS FISSE NON UTILIZZATE FONDI PREC.</t>
    </r>
  </si>
  <si>
    <t>U05R - ART 39 CCNL 14.9.00 - STRAORD EVENTI STR E CAL NATURALI</t>
  </si>
  <si>
    <t>F995 - ALTRE RISORSE VARIABILI</t>
  </si>
  <si>
    <t>U05S - ART. 115 DL 18/20 - STRAORD POLIZIA LOCALE EMERG COVID-19</t>
  </si>
  <si>
    <t>Totale Risorse variabili</t>
  </si>
  <si>
    <t>totale Destinazioni erogate per prestazioni rese nell'anno di riferimento Straordinario (bilancio)</t>
  </si>
  <si>
    <t>DECURTAZIONI</t>
  </si>
  <si>
    <t>F01Q - ART 67 C 2 L E CCNL 16-18 -DEC. PERS. TRASF. DISP. LEGGE</t>
  </si>
  <si>
    <t>F01R - ART 67 C 2 L E CCNL 16-18 -DEC. ALTRO PERS. TRASF.</t>
  </si>
  <si>
    <t>F03Q - ART 7 C 4 L U CCNL 16-18 - DEC. RISORSE DESTINATE P.O.</t>
  </si>
  <si>
    <r>
      <t xml:space="preserve">F27I - </t>
    </r>
    <r>
      <rPr>
        <b/>
        <sz val="11"/>
        <color indexed="8"/>
        <rFont val="Calibri"/>
        <family val="2"/>
      </rPr>
      <t>ART 1 C 456</t>
    </r>
    <r>
      <rPr>
        <sz val="10"/>
        <rFont val="Arial"/>
      </rPr>
      <t xml:space="preserve"> L 147/2013 - DECURTAZIONE PERMANENTE</t>
    </r>
  </si>
  <si>
    <t>F00P - ART 23 C 2 DLGS 75/2017 - DEC. FONDO RISPETTO LIMITE 2016</t>
  </si>
  <si>
    <t>F01S - ART 40 C 3-Q DLGS 165/2001 - DEC. ANNO PER PIANI DI RECUP.</t>
  </si>
  <si>
    <t>F01T - ART 4 DL 16/2014 - DEC. ANNO PER PIANI DI RECUP.</t>
  </si>
  <si>
    <t>F01P - ALTRE DECURTAZIONI</t>
  </si>
  <si>
    <t>totale Decurtazioni Fondo risorse decentrate</t>
  </si>
  <si>
    <t>TOTALE FONDO RISORSE DECENTRATE</t>
  </si>
  <si>
    <t>POSIZIONI ORGANIZZATIVE (RISORSE A CARICO DEL BILANCIO)</t>
  </si>
  <si>
    <t>F01U - ARTT 15 C 4, 67 C 1 CCNL 16-18 - RIS. DEST. P.O. 2017</t>
  </si>
  <si>
    <t>F03R - ART 7 C 4 L U CCNL 16-18 - INCREM. RISORSE DESTINATE P.O.</t>
  </si>
  <si>
    <t>F15L - ART 11BIS C2 DL135/18 - INCREM POS E RIS P.O. RINUNCE ASS.LI</t>
  </si>
  <si>
    <t xml:space="preserve">F15T - ALTRE RISORSE A CARICO DEL BILANCIO
dal 2019 art. 11 bis. </t>
  </si>
  <si>
    <t>Totale Risorse a carico del bilancio P.O. (bilancio)</t>
  </si>
  <si>
    <t>Decurtazioni posizioni organizzative</t>
  </si>
  <si>
    <t>F01W - ART 15 C 7 CCNL 16-18 - RIDUZIONE RISORSE DESTINATE P.O.</t>
  </si>
  <si>
    <t>Totale decurtazioni P.O.</t>
  </si>
  <si>
    <t>TOTALE P.O. (a carico del bilancio)</t>
  </si>
  <si>
    <t>Straordinario (RISORSE A CARICO DEL BILANCIO)</t>
  </si>
  <si>
    <t>F15N - ART 14 CCNL 98-01 - RIS STRAORDINARIO ORDINARIO ANNO 2017</t>
  </si>
  <si>
    <t>F15O - ART 39 CCNL 14.9.00 - RIS STRAORD ELETTORALE</t>
  </si>
  <si>
    <t>F15P - ART 39 CCNL 14.9.00 - RIS STRAORD EVENTI STR E CAL NATURALI</t>
  </si>
  <si>
    <t>F15Q - ART. 115 DL 18/20 - RIS STRAORD COVID-19 POLIZIA LOCALE</t>
  </si>
  <si>
    <t>F15T - ALTRE RISORSE A CARICO DEL BILANCIO</t>
  </si>
  <si>
    <t>totale Risorse a carico del bilancio Straordinario (bilancio)</t>
  </si>
  <si>
    <t xml:space="preserve">Decurtazioni </t>
  </si>
  <si>
    <t>F15R - ART 67 C 2 L G CCNL 16-18 - RIDUZ STAB STRAORD A FAV FONDO</t>
  </si>
  <si>
    <t>totale decurtazioni straordinario</t>
  </si>
  <si>
    <t>TOTALE STRAORDINARIO</t>
  </si>
  <si>
    <t>TOTALE RISORSE</t>
  </si>
  <si>
    <t>TOTALE IMPIEGHI</t>
  </si>
  <si>
    <r>
      <t xml:space="preserve">F15M - ART 33 CC 1-2 DL34/19 - QUOTA PARTE DESTINATA ALLE P.O.
</t>
    </r>
    <r>
      <rPr>
        <b/>
        <sz val="10"/>
        <rFont val="Arial"/>
        <family val="2"/>
      </rPr>
      <t/>
    </r>
  </si>
  <si>
    <t>è quello stanziato poi si paga in periodi diversi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</si>
</sst>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€&quot;\ * #,##0_-;\-&quot;€&quot;\ * #,##0_-;_-&quot;€&quot;\ * &quot;-&quot;_-;_-@_-"/>
    <numFmt numFmtId="44" formatCode="_-&quot;€&quot;\ * #,##0.00_-;\-&quot;€&quot;\ * #,##0.00_-;_-&quot;€&quot;\ * &quot;-&quot;??_-;_-@_-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3"/>
      <color rgb="FF0000A2"/>
      <name val="Arial"/>
      <family val="2"/>
    </font>
    <font>
      <b/>
      <sz val="12"/>
      <color rgb="FF0000A2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indexed="1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11"/>
      <name val="Calibri"/>
      <family val="2"/>
    </font>
    <font>
      <b/>
      <sz val="9"/>
      <name val="Calibri"/>
      <family val="2"/>
      <scheme val="minor"/>
    </font>
    <font>
      <b/>
      <sz val="10"/>
      <color indexed="10"/>
      <name val="Arial"/>
      <family val="2"/>
    </font>
    <font>
      <b/>
      <u/>
      <sz val="11"/>
      <color indexed="10"/>
      <name val="Calibri"/>
      <family val="2"/>
    </font>
    <font>
      <b/>
      <i/>
      <sz val="10"/>
      <name val="Arial"/>
      <family val="2"/>
    </font>
    <font>
      <b/>
      <sz val="10"/>
      <color indexed="49"/>
      <name val="Arial"/>
      <family val="2"/>
    </font>
    <font>
      <sz val="10"/>
      <color rgb="FFFF0000"/>
      <name val="Arial"/>
      <family val="2"/>
    </font>
    <font>
      <b/>
      <sz val="11"/>
      <color indexed="8"/>
      <name val="Calibri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3" fillId="0" borderId="0" xfId="1" applyNumberFormat="1" applyFont="1" applyFill="1" applyBorder="1" applyAlignment="1"/>
    <xf numFmtId="0" fontId="2" fillId="0" borderId="0" xfId="1"/>
    <xf numFmtId="0" fontId="4" fillId="0" borderId="0" xfId="0" applyFont="1" applyAlignment="1">
      <alignment horizont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44" fontId="5" fillId="0" borderId="0" xfId="1" applyNumberFormat="1" applyFont="1" applyFill="1" applyBorder="1" applyAlignment="1">
      <alignment horizontal="center" vertical="center" wrapText="1"/>
    </xf>
    <xf numFmtId="44" fontId="5" fillId="2" borderId="0" xfId="1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/>
    </xf>
    <xf numFmtId="0" fontId="2" fillId="2" borderId="0" xfId="1" applyFill="1"/>
    <xf numFmtId="0" fontId="8" fillId="0" borderId="1" xfId="1" applyFont="1" applyBorder="1" applyAlignment="1">
      <alignment horizontal="left" vertical="center" wrapText="1"/>
    </xf>
    <xf numFmtId="0" fontId="2" fillId="0" borderId="0" xfId="1" applyNumberFormat="1" applyFont="1" applyFill="1" applyBorder="1" applyAlignment="1"/>
    <xf numFmtId="44" fontId="2" fillId="0" borderId="1" xfId="1" applyNumberFormat="1" applyFont="1" applyFill="1" applyBorder="1" applyAlignment="1"/>
    <xf numFmtId="0" fontId="9" fillId="0" borderId="0" xfId="1" applyNumberFormat="1" applyFont="1" applyFill="1" applyBorder="1" applyAlignment="1"/>
    <xf numFmtId="44" fontId="2" fillId="2" borderId="1" xfId="1" applyNumberFormat="1" applyFont="1" applyFill="1" applyBorder="1" applyAlignment="1"/>
    <xf numFmtId="0" fontId="10" fillId="0" borderId="1" xfId="0" applyFont="1" applyBorder="1" applyAlignment="1">
      <alignment wrapText="1"/>
    </xf>
    <xf numFmtId="0" fontId="5" fillId="0" borderId="0" xfId="1" applyNumberFormat="1" applyFont="1" applyFill="1" applyBorder="1" applyAlignment="1"/>
    <xf numFmtId="44" fontId="0" fillId="0" borderId="0" xfId="0" applyNumberFormat="1"/>
    <xf numFmtId="0" fontId="16" fillId="3" borderId="0" xfId="0" applyFont="1" applyFill="1" applyBorder="1" applyAlignment="1">
      <alignment wrapText="1"/>
    </xf>
    <xf numFmtId="0" fontId="5" fillId="4" borderId="0" xfId="1" applyNumberFormat="1" applyFont="1" applyFill="1" applyBorder="1" applyAlignment="1"/>
    <xf numFmtId="0" fontId="5" fillId="0" borderId="0" xfId="1" applyNumberFormat="1" applyFont="1" applyFill="1" applyBorder="1" applyAlignment="1">
      <alignment horizontal="right"/>
    </xf>
    <xf numFmtId="44" fontId="5" fillId="0" borderId="0" xfId="1" applyNumberFormat="1" applyFont="1" applyFill="1" applyBorder="1" applyAlignment="1"/>
    <xf numFmtId="0" fontId="10" fillId="3" borderId="1" xfId="0" applyFont="1" applyFill="1" applyBorder="1" applyAlignment="1">
      <alignment wrapText="1"/>
    </xf>
    <xf numFmtId="0" fontId="5" fillId="0" borderId="0" xfId="1" applyNumberFormat="1" applyFont="1" applyFill="1" applyBorder="1" applyAlignment="1">
      <alignment horizontal="right" wrapText="1"/>
    </xf>
    <xf numFmtId="44" fontId="5" fillId="2" borderId="0" xfId="1" applyNumberFormat="1" applyFont="1" applyFill="1" applyBorder="1" applyAlignment="1"/>
    <xf numFmtId="0" fontId="9" fillId="0" borderId="0" xfId="1" applyNumberFormat="1" applyFont="1" applyFill="1" applyBorder="1" applyAlignment="1">
      <alignment wrapText="1"/>
    </xf>
    <xf numFmtId="44" fontId="9" fillId="0" borderId="1" xfId="1" applyNumberFormat="1" applyFont="1" applyFill="1" applyBorder="1" applyAlignment="1"/>
    <xf numFmtId="0" fontId="4" fillId="0" borderId="0" xfId="0" applyFont="1"/>
    <xf numFmtId="44" fontId="21" fillId="0" borderId="1" xfId="1" applyNumberFormat="1" applyFont="1" applyFill="1" applyBorder="1" applyAlignment="1"/>
    <xf numFmtId="0" fontId="6" fillId="0" borderId="0" xfId="1" applyNumberFormat="1" applyFont="1" applyFill="1" applyBorder="1" applyAlignment="1">
      <alignment horizontal="right"/>
    </xf>
    <xf numFmtId="44" fontId="6" fillId="0" borderId="2" xfId="1" applyNumberFormat="1" applyFont="1" applyFill="1" applyBorder="1" applyAlignment="1"/>
    <xf numFmtId="44" fontId="21" fillId="0" borderId="0" xfId="1" applyNumberFormat="1" applyFont="1" applyFill="1" applyBorder="1" applyAlignment="1"/>
    <xf numFmtId="0" fontId="5" fillId="5" borderId="0" xfId="1" applyNumberFormat="1" applyFont="1" applyFill="1" applyBorder="1" applyAlignment="1">
      <alignment horizontal="right"/>
    </xf>
    <xf numFmtId="44" fontId="1" fillId="0" borderId="1" xfId="1" applyNumberFormat="1" applyFont="1" applyFill="1" applyBorder="1" applyAlignment="1"/>
    <xf numFmtId="0" fontId="5" fillId="5" borderId="0" xfId="1" applyNumberFormat="1" applyFont="1" applyFill="1" applyBorder="1" applyAlignment="1">
      <alignment horizontal="center"/>
    </xf>
    <xf numFmtId="44" fontId="23" fillId="0" borderId="1" xfId="1" applyNumberFormat="1" applyFont="1" applyFill="1" applyBorder="1" applyAlignment="1"/>
    <xf numFmtId="42" fontId="5" fillId="0" borderId="0" xfId="1" applyNumberFormat="1" applyFont="1" applyFill="1" applyBorder="1" applyAlignment="1"/>
  </cellXfs>
  <cellStyles count="2">
    <cellStyle name="Normale" xfId="0" builtinId="0"/>
    <cellStyle name="Normale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abSelected="1" topLeftCell="B1" workbookViewId="0">
      <selection activeCell="G87" sqref="G87"/>
    </sheetView>
  </sheetViews>
  <sheetFormatPr defaultRowHeight="14.5" x14ac:dyDescent="0.35"/>
  <cols>
    <col min="1" max="1" width="75.1796875" bestFit="1" customWidth="1"/>
    <col min="2" max="2" width="13.90625" bestFit="1" customWidth="1"/>
    <col min="3" max="3" width="5.1796875" customWidth="1"/>
    <col min="4" max="4" width="66.26953125" bestFit="1" customWidth="1"/>
    <col min="5" max="6" width="14.1796875" hidden="1" customWidth="1"/>
    <col min="7" max="7" width="14.1796875" customWidth="1"/>
    <col min="8" max="8" width="12.453125" customWidth="1"/>
    <col min="9" max="9" width="30.26953125" customWidth="1"/>
  </cols>
  <sheetData>
    <row r="1" spans="1:9" ht="18.5" x14ac:dyDescent="0.45">
      <c r="A1" s="1" t="s">
        <v>0</v>
      </c>
      <c r="B1" s="2"/>
      <c r="C1" s="2"/>
      <c r="D1" s="2"/>
      <c r="E1" s="2"/>
      <c r="F1" s="2"/>
      <c r="G1" s="2"/>
    </row>
    <row r="2" spans="1:9" ht="43.5" x14ac:dyDescent="0.35">
      <c r="F2" s="3" t="s">
        <v>1</v>
      </c>
    </row>
    <row r="3" spans="1:9" ht="117" x14ac:dyDescent="0.35">
      <c r="A3" s="4" t="s">
        <v>2</v>
      </c>
      <c r="B3" s="5" t="s">
        <v>4</v>
      </c>
      <c r="C3" s="5"/>
      <c r="D3" s="4" t="s">
        <v>5</v>
      </c>
      <c r="E3" s="5" t="s">
        <v>3</v>
      </c>
      <c r="F3" s="6" t="s">
        <v>6</v>
      </c>
      <c r="G3" s="5" t="s">
        <v>7</v>
      </c>
      <c r="H3" s="5" t="s">
        <v>8</v>
      </c>
      <c r="I3" s="5" t="s">
        <v>9</v>
      </c>
    </row>
    <row r="4" spans="1:9" ht="16.5" x14ac:dyDescent="0.35">
      <c r="A4" s="7" t="s">
        <v>10</v>
      </c>
      <c r="B4" s="2"/>
      <c r="C4" s="2"/>
      <c r="D4" s="7" t="s">
        <v>10</v>
      </c>
      <c r="E4" s="2"/>
      <c r="F4" s="8"/>
      <c r="G4" s="2"/>
    </row>
    <row r="5" spans="1:9" ht="31" x14ac:dyDescent="0.35">
      <c r="A5" s="9" t="s">
        <v>11</v>
      </c>
      <c r="B5" s="2"/>
      <c r="C5" s="2"/>
      <c r="D5" s="9" t="s">
        <v>12</v>
      </c>
      <c r="E5" s="2"/>
      <c r="F5" s="8"/>
      <c r="G5" s="2"/>
    </row>
    <row r="6" spans="1:9" ht="48.5" x14ac:dyDescent="0.35">
      <c r="A6" s="10" t="s">
        <v>13</v>
      </c>
      <c r="B6" s="11">
        <v>72925</v>
      </c>
      <c r="C6" s="2"/>
      <c r="D6" s="12" t="s">
        <v>14</v>
      </c>
      <c r="E6" s="11">
        <v>53946.51</v>
      </c>
      <c r="F6" s="13">
        <v>53946</v>
      </c>
      <c r="G6" s="11">
        <v>53946</v>
      </c>
      <c r="I6" s="14" t="s">
        <v>15</v>
      </c>
    </row>
    <row r="7" spans="1:9" x14ac:dyDescent="0.35">
      <c r="A7" s="12" t="s">
        <v>16</v>
      </c>
      <c r="B7" s="11">
        <v>1414</v>
      </c>
      <c r="C7" s="2"/>
      <c r="D7" s="12" t="s">
        <v>17</v>
      </c>
      <c r="E7" s="11">
        <v>8012.16</v>
      </c>
      <c r="F7" s="13">
        <v>8012</v>
      </c>
      <c r="G7" s="11">
        <v>8012</v>
      </c>
    </row>
    <row r="8" spans="1:9" x14ac:dyDescent="0.35">
      <c r="A8" s="10" t="s">
        <v>18</v>
      </c>
      <c r="B8" s="11">
        <v>16108</v>
      </c>
      <c r="C8" s="2"/>
      <c r="D8" s="10" t="s">
        <v>19</v>
      </c>
      <c r="E8" s="11" t="s">
        <v>20</v>
      </c>
      <c r="F8" s="13"/>
      <c r="G8" s="11"/>
    </row>
    <row r="9" spans="1:9" x14ac:dyDescent="0.35">
      <c r="A9" s="10" t="s">
        <v>21</v>
      </c>
      <c r="B9" s="11">
        <v>1066</v>
      </c>
      <c r="C9" s="2"/>
      <c r="D9" s="10" t="s">
        <v>22</v>
      </c>
      <c r="E9" s="11" t="s">
        <v>20</v>
      </c>
      <c r="F9" s="13"/>
      <c r="G9" s="11"/>
    </row>
    <row r="10" spans="1:9" x14ac:dyDescent="0.35">
      <c r="A10" s="10" t="s">
        <v>23</v>
      </c>
      <c r="B10" s="11"/>
      <c r="C10" s="2"/>
      <c r="D10" s="10" t="s">
        <v>24</v>
      </c>
      <c r="E10" s="11" t="s">
        <v>20</v>
      </c>
      <c r="F10" s="13"/>
      <c r="G10" s="11"/>
    </row>
    <row r="11" spans="1:9" ht="80.650000000000006" customHeight="1" x14ac:dyDescent="0.35">
      <c r="A11" s="10" t="s">
        <v>25</v>
      </c>
      <c r="B11" s="11"/>
      <c r="C11" s="2"/>
      <c r="D11" s="15" t="s">
        <v>26</v>
      </c>
      <c r="E11" s="11">
        <f>(19485.77+6819.24)+76+700+480+320+300</f>
        <v>28181.010000000002</v>
      </c>
      <c r="F11" s="13">
        <v>28181</v>
      </c>
      <c r="G11" s="11">
        <f>26304.99+75.51+700+480+320+300</f>
        <v>28180.5</v>
      </c>
      <c r="H11" s="16">
        <f>E11-G11</f>
        <v>0.51000000000203727</v>
      </c>
      <c r="I11" s="14" t="s">
        <v>27</v>
      </c>
    </row>
    <row r="12" spans="1:9" ht="36.5" x14ac:dyDescent="0.35">
      <c r="A12" s="10" t="s">
        <v>28</v>
      </c>
      <c r="B12" s="11"/>
      <c r="C12" s="2"/>
      <c r="D12" s="12" t="s">
        <v>29</v>
      </c>
      <c r="E12" s="11">
        <v>2768</v>
      </c>
      <c r="F12" s="13">
        <v>2768</v>
      </c>
      <c r="G12" s="11">
        <v>2768</v>
      </c>
      <c r="I12" s="14" t="s">
        <v>30</v>
      </c>
    </row>
    <row r="13" spans="1:9" x14ac:dyDescent="0.35">
      <c r="A13" s="10" t="s">
        <v>31</v>
      </c>
      <c r="B13" s="11"/>
      <c r="C13" s="2"/>
      <c r="D13" s="10" t="s">
        <v>32</v>
      </c>
      <c r="E13" s="11" t="s">
        <v>20</v>
      </c>
      <c r="F13" s="13"/>
      <c r="G13" s="11"/>
    </row>
    <row r="14" spans="1:9" ht="48.5" x14ac:dyDescent="0.35">
      <c r="A14" s="10" t="s">
        <v>33</v>
      </c>
      <c r="B14" s="11"/>
      <c r="C14" s="2"/>
      <c r="D14" s="12" t="s">
        <v>34</v>
      </c>
      <c r="E14" s="11">
        <f>3266.66+1050</f>
        <v>4316.66</v>
      </c>
      <c r="F14" s="13">
        <v>4317</v>
      </c>
      <c r="G14" s="11">
        <v>4317</v>
      </c>
      <c r="I14" s="14" t="s">
        <v>35</v>
      </c>
    </row>
    <row r="15" spans="1:9" ht="24.5" x14ac:dyDescent="0.35">
      <c r="A15" s="10" t="s">
        <v>36</v>
      </c>
      <c r="B15" s="11"/>
      <c r="C15" s="2"/>
      <c r="D15" s="12" t="s">
        <v>37</v>
      </c>
      <c r="E15" s="11">
        <v>8252.91</v>
      </c>
      <c r="F15" s="13">
        <v>8253</v>
      </c>
      <c r="G15" s="11">
        <v>8253</v>
      </c>
      <c r="I15" s="17" t="s">
        <v>132</v>
      </c>
    </row>
    <row r="16" spans="1:9" x14ac:dyDescent="0.35">
      <c r="A16" s="18" t="s">
        <v>38</v>
      </c>
      <c r="B16" s="11">
        <v>8135</v>
      </c>
      <c r="C16" s="2"/>
      <c r="D16" s="10" t="s">
        <v>39</v>
      </c>
      <c r="E16" s="11" t="s">
        <v>20</v>
      </c>
      <c r="F16" s="13"/>
      <c r="G16" s="11"/>
    </row>
    <row r="17" spans="1:9" x14ac:dyDescent="0.35">
      <c r="A17" s="10" t="s">
        <v>40</v>
      </c>
      <c r="B17" s="11"/>
      <c r="C17" s="2"/>
      <c r="D17" s="10" t="s">
        <v>41</v>
      </c>
      <c r="E17" s="11" t="s">
        <v>20</v>
      </c>
      <c r="F17" s="13"/>
      <c r="G17" s="11"/>
    </row>
    <row r="18" spans="1:9" x14ac:dyDescent="0.35">
      <c r="A18" s="10" t="s">
        <v>42</v>
      </c>
      <c r="B18" s="11"/>
      <c r="C18" s="2"/>
      <c r="D18" s="10" t="s">
        <v>43</v>
      </c>
      <c r="E18" s="11" t="s">
        <v>20</v>
      </c>
      <c r="F18" s="13"/>
      <c r="G18" s="11"/>
    </row>
    <row r="19" spans="1:9" x14ac:dyDescent="0.35">
      <c r="A19" s="19" t="s">
        <v>44</v>
      </c>
      <c r="B19" s="20">
        <f>SUM(B6:B17)</f>
        <v>99648</v>
      </c>
      <c r="C19" s="2"/>
      <c r="D19" s="10" t="s">
        <v>45</v>
      </c>
      <c r="E19" s="11" t="s">
        <v>20</v>
      </c>
      <c r="F19" s="13"/>
      <c r="G19" s="11"/>
    </row>
    <row r="20" spans="1:9" ht="15.5" x14ac:dyDescent="0.35">
      <c r="A20" s="9" t="s">
        <v>46</v>
      </c>
      <c r="B20" s="2"/>
      <c r="C20" s="2"/>
      <c r="D20" s="10" t="s">
        <v>47</v>
      </c>
      <c r="E20" s="11" t="s">
        <v>20</v>
      </c>
      <c r="F20" s="13"/>
      <c r="G20" s="11"/>
    </row>
    <row r="21" spans="1:9" x14ac:dyDescent="0.35">
      <c r="A21" s="10" t="s">
        <v>48</v>
      </c>
      <c r="B21" s="11"/>
      <c r="C21" s="2"/>
      <c r="D21" s="10" t="s">
        <v>49</v>
      </c>
      <c r="E21" s="11" t="s">
        <v>20</v>
      </c>
      <c r="F21" s="13"/>
      <c r="G21" s="11"/>
    </row>
    <row r="22" spans="1:9" x14ac:dyDescent="0.35">
      <c r="A22" s="10" t="s">
        <v>50</v>
      </c>
      <c r="B22" s="11"/>
      <c r="C22" s="2"/>
      <c r="D22" s="10" t="s">
        <v>51</v>
      </c>
      <c r="E22" s="11" t="s">
        <v>20</v>
      </c>
      <c r="F22" s="13"/>
      <c r="G22" s="11"/>
    </row>
    <row r="23" spans="1:9" ht="36.5" x14ac:dyDescent="0.35">
      <c r="A23" s="15" t="s">
        <v>52</v>
      </c>
      <c r="B23" s="11">
        <v>8253</v>
      </c>
      <c r="C23" s="2"/>
      <c r="D23" s="12" t="s">
        <v>53</v>
      </c>
      <c r="E23" s="11">
        <v>2394.1999999999998</v>
      </c>
      <c r="F23" s="13">
        <v>2394</v>
      </c>
      <c r="G23" s="11">
        <v>1549.43</v>
      </c>
      <c r="I23" s="21" t="s">
        <v>54</v>
      </c>
    </row>
    <row r="24" spans="1:9" x14ac:dyDescent="0.35">
      <c r="A24" s="10" t="s">
        <v>55</v>
      </c>
      <c r="B24" s="11"/>
      <c r="C24" s="2"/>
      <c r="D24" s="10" t="s">
        <v>56</v>
      </c>
      <c r="E24" s="11" t="s">
        <v>20</v>
      </c>
      <c r="F24" s="13"/>
      <c r="G24" s="11"/>
    </row>
    <row r="25" spans="1:9" x14ac:dyDescent="0.35">
      <c r="A25" s="10" t="s">
        <v>57</v>
      </c>
      <c r="B25" s="11"/>
      <c r="C25" s="2"/>
      <c r="D25" s="10" t="s">
        <v>58</v>
      </c>
      <c r="E25" s="11" t="s">
        <v>20</v>
      </c>
      <c r="F25" s="13"/>
      <c r="G25" s="11"/>
    </row>
    <row r="26" spans="1:9" x14ac:dyDescent="0.35">
      <c r="A26" s="10" t="s">
        <v>59</v>
      </c>
      <c r="B26" s="11"/>
      <c r="C26" s="2"/>
      <c r="D26" s="12" t="s">
        <v>60</v>
      </c>
      <c r="E26" s="11">
        <v>2800</v>
      </c>
      <c r="F26" s="13">
        <v>2800</v>
      </c>
      <c r="G26" s="11">
        <v>2558</v>
      </c>
      <c r="I26" s="14" t="s">
        <v>61</v>
      </c>
    </row>
    <row r="27" spans="1:9" x14ac:dyDescent="0.35">
      <c r="A27" s="12" t="s">
        <v>62</v>
      </c>
      <c r="B27" s="11"/>
      <c r="C27" s="2"/>
      <c r="D27" s="12" t="s">
        <v>63</v>
      </c>
      <c r="E27" s="11">
        <v>1000</v>
      </c>
      <c r="F27" s="13">
        <v>1000</v>
      </c>
      <c r="G27" s="11">
        <v>1000</v>
      </c>
      <c r="I27" s="14" t="s">
        <v>64</v>
      </c>
    </row>
    <row r="28" spans="1:9" x14ac:dyDescent="0.35">
      <c r="A28" s="10" t="s">
        <v>65</v>
      </c>
      <c r="B28" s="11"/>
      <c r="C28" s="2"/>
      <c r="D28" s="10" t="s">
        <v>66</v>
      </c>
      <c r="E28" s="11" t="s">
        <v>20</v>
      </c>
      <c r="F28" s="13"/>
      <c r="G28" s="11"/>
    </row>
    <row r="29" spans="1:9" ht="26.5" x14ac:dyDescent="0.35">
      <c r="A29" s="10" t="s">
        <v>67</v>
      </c>
      <c r="B29" s="11"/>
      <c r="C29" s="2"/>
      <c r="D29" s="22" t="s">
        <v>68</v>
      </c>
      <c r="E29" s="20">
        <f>SUM(E6:E28)</f>
        <v>111671.45</v>
      </c>
      <c r="F29" s="23">
        <f>SUM(F6:F28)</f>
        <v>111671</v>
      </c>
      <c r="G29" s="35">
        <f>SUM(G6:G28)</f>
        <v>110583.93</v>
      </c>
    </row>
    <row r="30" spans="1:9" x14ac:dyDescent="0.35">
      <c r="A30" s="10" t="s">
        <v>69</v>
      </c>
      <c r="B30" s="11"/>
      <c r="C30" s="2"/>
      <c r="D30" s="10" t="s">
        <v>20</v>
      </c>
      <c r="E30" s="10" t="s">
        <v>20</v>
      </c>
      <c r="F30" s="8"/>
      <c r="G30" s="2"/>
    </row>
    <row r="31" spans="1:9" ht="15.5" x14ac:dyDescent="0.35">
      <c r="A31" s="10" t="s">
        <v>70</v>
      </c>
      <c r="B31" s="11"/>
      <c r="C31" s="2"/>
      <c r="D31" s="9" t="s">
        <v>71</v>
      </c>
      <c r="E31" s="2"/>
      <c r="F31" s="8"/>
      <c r="G31" s="2"/>
    </row>
    <row r="32" spans="1:9" ht="31" x14ac:dyDescent="0.35">
      <c r="A32" s="10" t="s">
        <v>72</v>
      </c>
      <c r="B32" s="11"/>
      <c r="C32" s="2"/>
      <c r="D32" s="9" t="s">
        <v>73</v>
      </c>
      <c r="E32" s="2"/>
      <c r="F32" s="8"/>
      <c r="G32" s="2"/>
    </row>
    <row r="33" spans="1:9" ht="26" x14ac:dyDescent="0.35">
      <c r="A33" s="12" t="s">
        <v>74</v>
      </c>
      <c r="B33" s="11"/>
      <c r="C33" s="2"/>
      <c r="D33" s="24" t="s">
        <v>75</v>
      </c>
      <c r="E33" s="11">
        <v>48193.3</v>
      </c>
      <c r="F33" s="13">
        <v>48193</v>
      </c>
      <c r="G33" s="11">
        <v>48193</v>
      </c>
    </row>
    <row r="34" spans="1:9" ht="26" x14ac:dyDescent="0.35">
      <c r="A34" s="15" t="s">
        <v>76</v>
      </c>
      <c r="B34" s="11">
        <v>67</v>
      </c>
      <c r="C34" s="2"/>
      <c r="D34" s="24" t="s">
        <v>77</v>
      </c>
      <c r="E34" s="25">
        <v>8504.7000000000007</v>
      </c>
      <c r="F34" s="13">
        <v>8505</v>
      </c>
      <c r="G34" s="11">
        <v>7687</v>
      </c>
      <c r="H34" s="16">
        <f>F34-G34</f>
        <v>818</v>
      </c>
    </row>
    <row r="35" spans="1:9" x14ac:dyDescent="0.35">
      <c r="A35" s="10" t="s">
        <v>78</v>
      </c>
      <c r="B35" s="11"/>
      <c r="C35" s="2"/>
      <c r="D35" s="10" t="s">
        <v>79</v>
      </c>
      <c r="E35" s="11">
        <v>0</v>
      </c>
      <c r="F35" s="13">
        <v>0</v>
      </c>
      <c r="G35" s="11">
        <f t="shared" ref="G35" si="0">SUM(G33:G34)</f>
        <v>55880</v>
      </c>
    </row>
    <row r="36" spans="1:9" ht="26.5" x14ac:dyDescent="0.35">
      <c r="A36" s="10" t="s">
        <v>80</v>
      </c>
      <c r="B36" s="11"/>
      <c r="C36" s="2"/>
      <c r="D36" s="22" t="s">
        <v>81</v>
      </c>
      <c r="E36" s="20">
        <f>SUM(E33:E35)</f>
        <v>56698</v>
      </c>
      <c r="F36" s="23">
        <f>SUM(F33:F35)</f>
        <v>56698</v>
      </c>
      <c r="G36" s="20">
        <f t="shared" ref="G36" si="1">SUM(G33:G34)</f>
        <v>55880</v>
      </c>
    </row>
    <row r="37" spans="1:9" x14ac:dyDescent="0.35">
      <c r="A37" s="15" t="s">
        <v>82</v>
      </c>
      <c r="B37" s="11">
        <v>4900</v>
      </c>
      <c r="C37" s="2"/>
      <c r="D37" s="22"/>
      <c r="E37" s="20"/>
      <c r="F37" s="23"/>
      <c r="G37" s="20"/>
    </row>
    <row r="38" spans="1:9" ht="15.5" x14ac:dyDescent="0.35">
      <c r="A38" s="15" t="s">
        <v>83</v>
      </c>
      <c r="B38" s="11">
        <v>1215</v>
      </c>
      <c r="C38" s="2"/>
      <c r="D38" s="9" t="s">
        <v>84</v>
      </c>
      <c r="E38" s="20"/>
      <c r="F38" s="23"/>
      <c r="G38" s="20"/>
    </row>
    <row r="39" spans="1:9" x14ac:dyDescent="0.35">
      <c r="A39" s="10" t="s">
        <v>85</v>
      </c>
      <c r="B39" s="11"/>
      <c r="C39" s="2"/>
      <c r="D39" s="10" t="s">
        <v>86</v>
      </c>
      <c r="E39" s="11">
        <v>852</v>
      </c>
      <c r="F39" s="13">
        <v>852</v>
      </c>
      <c r="G39" s="25">
        <v>790</v>
      </c>
      <c r="H39" s="16">
        <f>E39-G39</f>
        <v>62</v>
      </c>
      <c r="I39" t="s">
        <v>87</v>
      </c>
    </row>
    <row r="40" spans="1:9" x14ac:dyDescent="0.35">
      <c r="A40" s="10" t="s">
        <v>88</v>
      </c>
      <c r="B40" s="11"/>
      <c r="C40" s="2"/>
      <c r="D40" s="10" t="s">
        <v>89</v>
      </c>
      <c r="E40" s="11">
        <v>2270.29</v>
      </c>
      <c r="F40" s="13">
        <v>2270</v>
      </c>
      <c r="G40" s="11">
        <v>2270</v>
      </c>
      <c r="H40" s="26" t="s">
        <v>90</v>
      </c>
    </row>
    <row r="41" spans="1:9" x14ac:dyDescent="0.35">
      <c r="A41" s="12" t="s">
        <v>91</v>
      </c>
      <c r="B41" s="11">
        <v>1802</v>
      </c>
      <c r="C41" s="2"/>
      <c r="D41" s="10" t="s">
        <v>92</v>
      </c>
      <c r="E41" s="11" t="s">
        <v>20</v>
      </c>
      <c r="F41" s="13"/>
      <c r="G41" s="11"/>
    </row>
    <row r="42" spans="1:9" x14ac:dyDescent="0.35">
      <c r="A42" s="10" t="s">
        <v>93</v>
      </c>
      <c r="B42" s="11">
        <v>711</v>
      </c>
      <c r="C42" s="2"/>
      <c r="D42" s="10" t="s">
        <v>94</v>
      </c>
      <c r="E42" s="11" t="s">
        <v>20</v>
      </c>
      <c r="F42" s="13"/>
      <c r="G42" s="11"/>
    </row>
    <row r="43" spans="1:9" ht="26.5" x14ac:dyDescent="0.35">
      <c r="A43" s="19" t="s">
        <v>95</v>
      </c>
      <c r="B43" s="20">
        <f>SUM(B21:B42)</f>
        <v>16948</v>
      </c>
      <c r="C43" s="2"/>
      <c r="D43" s="22" t="s">
        <v>96</v>
      </c>
      <c r="E43" s="20">
        <f>SUM(E39:E42)</f>
        <v>3122.29</v>
      </c>
      <c r="F43" s="23">
        <f>SUM(F39:F42)</f>
        <v>3122</v>
      </c>
      <c r="G43" s="20">
        <f>SUM(G39:G42)</f>
        <v>3060</v>
      </c>
    </row>
    <row r="44" spans="1:9" ht="15.5" x14ac:dyDescent="0.35">
      <c r="A44" s="9" t="s">
        <v>97</v>
      </c>
      <c r="B44" s="2"/>
      <c r="C44" s="2"/>
      <c r="D44" s="10" t="s">
        <v>20</v>
      </c>
      <c r="E44" s="10" t="s">
        <v>20</v>
      </c>
      <c r="F44" s="2"/>
      <c r="G44" s="2"/>
    </row>
    <row r="45" spans="1:9" x14ac:dyDescent="0.35">
      <c r="A45" s="10" t="s">
        <v>98</v>
      </c>
      <c r="B45" s="27"/>
      <c r="C45" s="2"/>
      <c r="D45" s="10" t="s">
        <v>20</v>
      </c>
      <c r="E45" s="10" t="s">
        <v>20</v>
      </c>
      <c r="F45" s="2"/>
      <c r="G45" s="2"/>
    </row>
    <row r="46" spans="1:9" x14ac:dyDescent="0.35">
      <c r="A46" s="10" t="s">
        <v>99</v>
      </c>
      <c r="B46" s="27"/>
      <c r="C46" s="2"/>
      <c r="D46" s="2"/>
      <c r="E46" s="2"/>
      <c r="F46" s="2"/>
      <c r="G46" s="2"/>
    </row>
    <row r="47" spans="1:9" x14ac:dyDescent="0.35">
      <c r="A47" s="10" t="s">
        <v>100</v>
      </c>
      <c r="B47" s="27"/>
      <c r="C47" s="2"/>
      <c r="D47" s="10" t="s">
        <v>20</v>
      </c>
      <c r="E47" s="10" t="s">
        <v>20</v>
      </c>
      <c r="F47" s="2"/>
      <c r="G47" s="2"/>
    </row>
    <row r="48" spans="1:9" x14ac:dyDescent="0.35">
      <c r="A48" s="10" t="s">
        <v>101</v>
      </c>
      <c r="B48" s="27">
        <v>4925</v>
      </c>
      <c r="C48" s="2"/>
      <c r="D48" s="10" t="s">
        <v>20</v>
      </c>
      <c r="E48" s="10" t="s">
        <v>20</v>
      </c>
      <c r="F48" s="2"/>
      <c r="G48" s="2"/>
    </row>
    <row r="49" spans="1:5" x14ac:dyDescent="0.35">
      <c r="A49" s="10" t="s">
        <v>102</v>
      </c>
      <c r="B49" s="27"/>
      <c r="C49" s="2"/>
      <c r="D49" s="10" t="s">
        <v>20</v>
      </c>
      <c r="E49" s="10" t="s">
        <v>20</v>
      </c>
    </row>
    <row r="50" spans="1:5" x14ac:dyDescent="0.35">
      <c r="A50" s="10" t="s">
        <v>103</v>
      </c>
      <c r="B50" s="27"/>
      <c r="C50" s="2"/>
      <c r="D50" s="10" t="s">
        <v>20</v>
      </c>
      <c r="E50" s="2"/>
    </row>
    <row r="51" spans="1:5" x14ac:dyDescent="0.35">
      <c r="A51" s="10" t="s">
        <v>104</v>
      </c>
      <c r="B51" s="27"/>
      <c r="C51" s="2"/>
      <c r="D51" s="10" t="s">
        <v>20</v>
      </c>
      <c r="E51" s="2"/>
    </row>
    <row r="52" spans="1:5" x14ac:dyDescent="0.35">
      <c r="A52" s="10" t="s">
        <v>105</v>
      </c>
      <c r="B52" s="27"/>
      <c r="C52" s="2"/>
      <c r="D52" s="10" t="s">
        <v>20</v>
      </c>
      <c r="E52" s="10" t="s">
        <v>20</v>
      </c>
    </row>
    <row r="53" spans="1:5" x14ac:dyDescent="0.35">
      <c r="A53" s="28" t="s">
        <v>106</v>
      </c>
      <c r="B53" s="29">
        <f>SUM(B45:B52)</f>
        <v>4925</v>
      </c>
      <c r="C53" s="30"/>
      <c r="D53" s="10" t="s">
        <v>20</v>
      </c>
      <c r="E53" s="10" t="s">
        <v>20</v>
      </c>
    </row>
    <row r="54" spans="1:5" x14ac:dyDescent="0.35">
      <c r="A54" s="31" t="s">
        <v>107</v>
      </c>
      <c r="B54" s="32">
        <f>B19+B43-B53</f>
        <v>111671</v>
      </c>
      <c r="C54" s="2"/>
      <c r="D54" s="10" t="s">
        <v>20</v>
      </c>
      <c r="E54" s="10" t="s">
        <v>20</v>
      </c>
    </row>
    <row r="55" spans="1:5" x14ac:dyDescent="0.35">
      <c r="A55" s="2"/>
      <c r="B55" s="30"/>
      <c r="C55" s="30"/>
      <c r="D55" s="10" t="s">
        <v>20</v>
      </c>
      <c r="E55" s="10" t="s">
        <v>20</v>
      </c>
    </row>
    <row r="56" spans="1:5" ht="15.5" x14ac:dyDescent="0.35">
      <c r="A56" s="9" t="s">
        <v>108</v>
      </c>
      <c r="B56" s="30"/>
      <c r="C56" s="30"/>
      <c r="D56" s="10" t="s">
        <v>20</v>
      </c>
      <c r="E56" s="10" t="s">
        <v>20</v>
      </c>
    </row>
    <row r="57" spans="1:5" x14ac:dyDescent="0.35">
      <c r="A57" s="10" t="s">
        <v>109</v>
      </c>
      <c r="B57" s="11">
        <v>51250</v>
      </c>
      <c r="C57" s="2"/>
      <c r="D57" s="10" t="s">
        <v>20</v>
      </c>
      <c r="E57" s="10" t="s">
        <v>20</v>
      </c>
    </row>
    <row r="58" spans="1:5" x14ac:dyDescent="0.35">
      <c r="A58" s="10" t="s">
        <v>110</v>
      </c>
      <c r="B58" s="11"/>
      <c r="C58" s="2"/>
      <c r="D58" s="10" t="s">
        <v>20</v>
      </c>
      <c r="E58" s="10" t="s">
        <v>20</v>
      </c>
    </row>
    <row r="59" spans="1:5" x14ac:dyDescent="0.35">
      <c r="A59" s="10" t="s">
        <v>111</v>
      </c>
      <c r="B59" s="11"/>
      <c r="C59" s="2"/>
      <c r="D59" s="10" t="s">
        <v>20</v>
      </c>
      <c r="E59" s="10" t="s">
        <v>20</v>
      </c>
    </row>
    <row r="60" spans="1:5" ht="26" x14ac:dyDescent="0.35">
      <c r="A60" s="24" t="s">
        <v>131</v>
      </c>
      <c r="B60" s="11">
        <v>2948</v>
      </c>
      <c r="C60" s="2"/>
      <c r="D60" s="2"/>
      <c r="E60" s="2"/>
    </row>
    <row r="61" spans="1:5" ht="26" x14ac:dyDescent="0.35">
      <c r="A61" s="24" t="s">
        <v>112</v>
      </c>
      <c r="B61" s="11">
        <v>2500</v>
      </c>
      <c r="C61" s="2"/>
      <c r="D61" s="2"/>
      <c r="E61" s="2"/>
    </row>
    <row r="62" spans="1:5" x14ac:dyDescent="0.35">
      <c r="A62" s="19" t="s">
        <v>113</v>
      </c>
      <c r="B62" s="20">
        <f>SUM(B57:B61)</f>
        <v>56698</v>
      </c>
      <c r="C62" s="2"/>
      <c r="D62" s="2"/>
      <c r="E62" s="2"/>
    </row>
    <row r="63" spans="1:5" ht="15.5" x14ac:dyDescent="0.35">
      <c r="A63" s="9" t="s">
        <v>114</v>
      </c>
      <c r="B63" s="2"/>
      <c r="C63" s="2"/>
      <c r="D63" s="2"/>
      <c r="E63" s="2"/>
    </row>
    <row r="64" spans="1:5" x14ac:dyDescent="0.35">
      <c r="A64" s="10" t="s">
        <v>115</v>
      </c>
      <c r="B64" s="27"/>
      <c r="C64" s="2"/>
      <c r="D64" s="10" t="s">
        <v>20</v>
      </c>
      <c r="E64" s="10" t="s">
        <v>20</v>
      </c>
    </row>
    <row r="65" spans="1:5" x14ac:dyDescent="0.35">
      <c r="A65" s="10" t="s">
        <v>105</v>
      </c>
      <c r="B65" s="27"/>
      <c r="C65" s="2"/>
      <c r="D65" s="10" t="s">
        <v>20</v>
      </c>
      <c r="E65" s="10" t="s">
        <v>20</v>
      </c>
    </row>
    <row r="66" spans="1:5" x14ac:dyDescent="0.35">
      <c r="A66" s="19" t="s">
        <v>116</v>
      </c>
      <c r="B66" s="29">
        <f>SUM(B64:B65)</f>
        <v>0</v>
      </c>
      <c r="C66" s="2"/>
      <c r="D66" s="10" t="s">
        <v>20</v>
      </c>
      <c r="E66" s="10" t="s">
        <v>20</v>
      </c>
    </row>
    <row r="67" spans="1:5" x14ac:dyDescent="0.35">
      <c r="A67" s="31" t="s">
        <v>117</v>
      </c>
      <c r="B67" s="32">
        <f>B62-B66</f>
        <v>56698</v>
      </c>
      <c r="C67" s="2"/>
      <c r="D67" s="10" t="s">
        <v>20</v>
      </c>
      <c r="E67" s="10" t="s">
        <v>20</v>
      </c>
    </row>
    <row r="68" spans="1:5" x14ac:dyDescent="0.35">
      <c r="A68" s="2"/>
      <c r="B68" s="30"/>
      <c r="C68" s="30"/>
      <c r="D68" s="10" t="s">
        <v>20</v>
      </c>
      <c r="E68" s="10" t="s">
        <v>20</v>
      </c>
    </row>
    <row r="69" spans="1:5" ht="15.5" x14ac:dyDescent="0.35">
      <c r="A69" s="9" t="s">
        <v>118</v>
      </c>
      <c r="B69" s="2"/>
      <c r="C69" s="2"/>
      <c r="D69" s="2"/>
      <c r="E69" s="2"/>
    </row>
    <row r="70" spans="1:5" x14ac:dyDescent="0.35">
      <c r="A70" s="10" t="s">
        <v>119</v>
      </c>
      <c r="B70" s="11">
        <v>852</v>
      </c>
      <c r="C70" s="2"/>
      <c r="D70" s="2"/>
      <c r="E70" s="2"/>
    </row>
    <row r="71" spans="1:5" x14ac:dyDescent="0.35">
      <c r="A71" s="10" t="s">
        <v>120</v>
      </c>
      <c r="B71" s="11">
        <v>2270</v>
      </c>
      <c r="C71" s="2"/>
      <c r="D71" s="2"/>
      <c r="E71" s="10" t="s">
        <v>20</v>
      </c>
    </row>
    <row r="72" spans="1:5" x14ac:dyDescent="0.35">
      <c r="A72" s="10" t="s">
        <v>121</v>
      </c>
      <c r="B72" s="11"/>
      <c r="C72" s="2"/>
      <c r="D72" s="10" t="s">
        <v>20</v>
      </c>
      <c r="E72" s="10" t="s">
        <v>20</v>
      </c>
    </row>
    <row r="73" spans="1:5" x14ac:dyDescent="0.35">
      <c r="A73" s="10" t="s">
        <v>122</v>
      </c>
      <c r="B73" s="11"/>
      <c r="C73" s="2"/>
      <c r="D73" s="2"/>
      <c r="E73" s="2"/>
    </row>
    <row r="74" spans="1:5" x14ac:dyDescent="0.35">
      <c r="A74" s="10" t="s">
        <v>123</v>
      </c>
      <c r="B74" s="11"/>
      <c r="C74" s="2"/>
      <c r="D74" s="2"/>
      <c r="E74" s="2"/>
    </row>
    <row r="75" spans="1:5" x14ac:dyDescent="0.35">
      <c r="A75" s="19" t="s">
        <v>124</v>
      </c>
      <c r="B75" s="20">
        <f>SUM(B70:B74)</f>
        <v>3122</v>
      </c>
      <c r="C75" s="2"/>
      <c r="D75" s="2"/>
      <c r="E75" s="2"/>
    </row>
    <row r="76" spans="1:5" ht="15.5" x14ac:dyDescent="0.35">
      <c r="A76" s="9" t="s">
        <v>125</v>
      </c>
      <c r="B76" s="2"/>
      <c r="C76" s="2"/>
      <c r="D76" s="2"/>
      <c r="E76" s="2"/>
    </row>
    <row r="77" spans="1:5" x14ac:dyDescent="0.35">
      <c r="A77" s="10" t="s">
        <v>126</v>
      </c>
      <c r="B77" s="27"/>
      <c r="C77" s="2"/>
      <c r="D77" s="10" t="s">
        <v>20</v>
      </c>
      <c r="E77" s="10" t="s">
        <v>20</v>
      </c>
    </row>
    <row r="78" spans="1:5" x14ac:dyDescent="0.35">
      <c r="A78" s="10" t="s">
        <v>105</v>
      </c>
      <c r="B78" s="27"/>
      <c r="C78" s="2"/>
      <c r="D78" s="10" t="s">
        <v>20</v>
      </c>
      <c r="E78" s="10" t="s">
        <v>20</v>
      </c>
    </row>
    <row r="79" spans="1:5" x14ac:dyDescent="0.35">
      <c r="A79" s="19" t="s">
        <v>127</v>
      </c>
      <c r="B79" s="29">
        <f>SUM(B77:B78)</f>
        <v>0</v>
      </c>
      <c r="C79" s="2"/>
      <c r="D79" s="10" t="s">
        <v>20</v>
      </c>
      <c r="E79" s="10" t="s">
        <v>20</v>
      </c>
    </row>
    <row r="80" spans="1:5" x14ac:dyDescent="0.35">
      <c r="A80" s="31" t="s">
        <v>128</v>
      </c>
      <c r="B80" s="32">
        <f>B75-B79</f>
        <v>3122</v>
      </c>
      <c r="C80" s="2"/>
      <c r="D80" s="10" t="s">
        <v>20</v>
      </c>
      <c r="E80" s="10" t="s">
        <v>20</v>
      </c>
    </row>
    <row r="81" spans="1:7" x14ac:dyDescent="0.35">
      <c r="A81" s="19"/>
      <c r="B81" s="2"/>
      <c r="C81" s="2"/>
      <c r="D81" s="10" t="s">
        <v>20</v>
      </c>
      <c r="E81" s="10" t="s">
        <v>20</v>
      </c>
      <c r="F81" s="2"/>
      <c r="G81" s="2"/>
    </row>
    <row r="82" spans="1:7" x14ac:dyDescent="0.35">
      <c r="A82" s="33" t="s">
        <v>129</v>
      </c>
      <c r="B82" s="34">
        <f>B54+B67+B80</f>
        <v>171491</v>
      </c>
      <c r="C82" s="2"/>
      <c r="D82" s="33" t="s">
        <v>130</v>
      </c>
      <c r="E82" s="34">
        <f>E29+E36+E43</f>
        <v>171491.74000000002</v>
      </c>
      <c r="F82" s="34">
        <f>F29+F36+F43</f>
        <v>171491</v>
      </c>
      <c r="G82" s="34">
        <f>G29+G36+G43</f>
        <v>169523.93</v>
      </c>
    </row>
    <row r="84" spans="1:7" x14ac:dyDescent="0.35">
      <c r="A84" s="2"/>
      <c r="B84" s="2"/>
      <c r="C84" s="2"/>
      <c r="D84" s="10" t="s">
        <v>20</v>
      </c>
      <c r="E84" s="10" t="s">
        <v>20</v>
      </c>
      <c r="F84" s="2"/>
      <c r="G8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dcterms:created xsi:type="dcterms:W3CDTF">2021-12-17T07:51:07Z</dcterms:created>
  <dcterms:modified xsi:type="dcterms:W3CDTF">2021-12-17T08:06:45Z</dcterms:modified>
</cp:coreProperties>
</file>